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\Downloads\"/>
    </mc:Choice>
  </mc:AlternateContent>
  <bookViews>
    <workbookView xWindow="0" yWindow="0" windowWidth="28800" windowHeight="13140"/>
  </bookViews>
  <sheets>
    <sheet name="Beispielhafter Reduktionspf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A5" i="1"/>
  <c r="D42" i="1"/>
  <c r="A8" i="1" l="1"/>
  <c r="A7" i="1"/>
  <c r="A6" i="1"/>
  <c r="C5" i="1"/>
  <c r="C6" i="1" s="1"/>
  <c r="C11" i="1"/>
  <c r="D11" i="1" s="1"/>
  <c r="C7" i="1" l="1"/>
  <c r="D12" i="1"/>
  <c r="D13" i="1" s="1"/>
  <c r="D14" i="1" s="1"/>
  <c r="D15" i="1" s="1"/>
  <c r="D16" i="1" s="1"/>
  <c r="D17" i="1" s="1"/>
  <c r="C12" i="1"/>
  <c r="D18" i="1" l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C13" i="1"/>
  <c r="C14" i="1" s="1"/>
  <c r="C15" i="1" s="1"/>
  <c r="C16" i="1" l="1"/>
  <c r="C42" i="1" s="1"/>
  <c r="C17" i="1"/>
</calcChain>
</file>

<file path=xl/sharedStrings.xml><?xml version="1.0" encoding="utf-8"?>
<sst xmlns="http://schemas.openxmlformats.org/spreadsheetml/2006/main" count="13" uniqueCount="13">
  <si>
    <t>Aktuelle Emissionen per anno:</t>
  </si>
  <si>
    <t>Keine Reduktion</t>
  </si>
  <si>
    <t>Klimaneutral in</t>
  </si>
  <si>
    <t xml:space="preserve"> </t>
  </si>
  <si>
    <t>Summe</t>
  </si>
  <si>
    <t>Überschreitung Budget ohne Reduktion --&gt;</t>
  </si>
  <si>
    <t>Referenzjahr --&gt;</t>
  </si>
  <si>
    <t>Beispiel zum Konzept des Emssions-Budget</t>
  </si>
  <si>
    <t>Jahr</t>
  </si>
  <si>
    <t>Hinweis</t>
  </si>
  <si>
    <t>Emissionen per a</t>
  </si>
  <si>
    <t>Budget--&gt;</t>
  </si>
  <si>
    <t>Budgetverbrauch ohne Reduktion 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</si>
</sst>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Tonnen&quot;"/>
    <numFmt numFmtId="165" formatCode="#,##0\ .00&quot;Tonnen&quot;"/>
    <numFmt numFmtId="166" formatCode="#,##0\ .000&quot; Tonnen&quot;"/>
    <numFmt numFmtId="167" formatCode="#,##0\ .00&quot; Tonnen&quot;"/>
    <numFmt numFmtId="168" formatCode="#,##0\ .00&quot; Tonnen/a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2">
    <xf numFmtId="0" fontId="0" fillId="0" borderId="0" xfId="0"/>
    <xf numFmtId="1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/>
    <xf numFmtId="4" fontId="0" fillId="0" borderId="0" xfId="0" applyNumberFormat="1"/>
    <xf numFmtId="166" fontId="1" fillId="2" borderId="0" xfId="2" applyNumberFormat="1"/>
    <xf numFmtId="0" fontId="0" fillId="0" borderId="0" xfId="0" applyAlignment="1"/>
    <xf numFmtId="165" fontId="1" fillId="3" borderId="0" xfId="3" applyNumberFormat="1"/>
    <xf numFmtId="0" fontId="2" fillId="0" borderId="1" xfId="1"/>
    <xf numFmtId="3" fontId="2" fillId="0" borderId="1" xfId="1" applyNumberFormat="1"/>
    <xf numFmtId="0" fontId="0" fillId="0" borderId="2" xfId="0" applyBorder="1"/>
    <xf numFmtId="3" fontId="0" fillId="0" borderId="2" xfId="0" applyNumberFormat="1" applyBorder="1"/>
    <xf numFmtId="0" fontId="0" fillId="0" borderId="2" xfId="0" applyBorder="1" applyAlignment="1">
      <alignment horizontal="right"/>
    </xf>
    <xf numFmtId="167" fontId="0" fillId="0" borderId="2" xfId="0" applyNumberFormat="1" applyBorder="1"/>
    <xf numFmtId="167" fontId="1" fillId="2" borderId="2" xfId="2" applyNumberFormat="1" applyBorder="1"/>
    <xf numFmtId="167" fontId="1" fillId="3" borderId="2" xfId="3" applyNumberFormat="1" applyBorder="1"/>
    <xf numFmtId="168" fontId="1" fillId="2" borderId="2" xfId="2" applyNumberFormat="1" applyBorder="1"/>
    <xf numFmtId="0" fontId="1" fillId="3" borderId="0" xfId="3" applyAlignment="1">
      <alignment horizontal="right" indent="1"/>
    </xf>
    <xf numFmtId="0" fontId="0" fillId="0" borderId="0" xfId="0" applyAlignment="1">
      <alignment horizontal="right" indent="1"/>
    </xf>
    <xf numFmtId="0" fontId="1" fillId="2" borderId="0" xfId="2" applyAlignment="1">
      <alignment horizontal="right" indent="1"/>
    </xf>
  </cellXfs>
  <cellStyles count="4">
    <cellStyle name="20 % - Akzent5" xfId="2" builtinId="46"/>
    <cellStyle name="20 % - Akzent6" xfId="3" builtinId="50"/>
    <cellStyle name="Standard" xfId="0" builtinId="0"/>
    <cellStyle name="Überschrift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Möglicher Reduktionspfad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'Beispielhafter Reduktionspfad'!$D$10</c:f>
              <c:strCache>
                <c:ptCount val="1"/>
                <c:pt idx="0">
                  <c:v>Emissionen per a</c:v>
                </c:pt>
              </c:strCache>
            </c:strRef>
          </c:tx>
          <c:spPr>
            <a:ln w="635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'Beispielhafter Reduktionspfad'!$B$11:$B$41</c:f>
              <c:numCache>
                <c:formatCode>General</c:formatCode>
                <c:ptCount val="3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</c:numCache>
            </c:numRef>
          </c:cat>
          <c:val>
            <c:numRef>
              <c:f>'Beispielhafter Reduktionspfad'!$D$11:$D$41</c:f>
              <c:numCache>
                <c:formatCode>#,##0\ .00" Tonnen"</c:formatCode>
                <c:ptCount val="31"/>
                <c:pt idx="0" formatCode="#,##0\ .00&quot; Tonnen/a&quot;">
                  <c:v>1000</c:v>
                </c:pt>
                <c:pt idx="1">
                  <c:v>872.22222222222217</c:v>
                </c:pt>
                <c:pt idx="2">
                  <c:v>744.44444444444434</c:v>
                </c:pt>
                <c:pt idx="3">
                  <c:v>616.66666666666652</c:v>
                </c:pt>
                <c:pt idx="4">
                  <c:v>488.88888888888874</c:v>
                </c:pt>
                <c:pt idx="5">
                  <c:v>361.11111111111097</c:v>
                </c:pt>
                <c:pt idx="6">
                  <c:v>233.3333333333332</c:v>
                </c:pt>
                <c:pt idx="7">
                  <c:v>223.61111111111097</c:v>
                </c:pt>
                <c:pt idx="8">
                  <c:v>213.88888888888874</c:v>
                </c:pt>
                <c:pt idx="9">
                  <c:v>204.16666666666652</c:v>
                </c:pt>
                <c:pt idx="10">
                  <c:v>194.44444444444429</c:v>
                </c:pt>
                <c:pt idx="11">
                  <c:v>184.72222222222206</c:v>
                </c:pt>
                <c:pt idx="12">
                  <c:v>174.99999999999983</c:v>
                </c:pt>
                <c:pt idx="13">
                  <c:v>165.2777777777776</c:v>
                </c:pt>
                <c:pt idx="14">
                  <c:v>155.55555555555537</c:v>
                </c:pt>
                <c:pt idx="15">
                  <c:v>145.83333333333314</c:v>
                </c:pt>
                <c:pt idx="16">
                  <c:v>136.11111111111092</c:v>
                </c:pt>
                <c:pt idx="17">
                  <c:v>126.3888888888887</c:v>
                </c:pt>
                <c:pt idx="18">
                  <c:v>116.66666666666649</c:v>
                </c:pt>
                <c:pt idx="19">
                  <c:v>106.94444444444427</c:v>
                </c:pt>
                <c:pt idx="20">
                  <c:v>97.222222222222058</c:v>
                </c:pt>
                <c:pt idx="21">
                  <c:v>87.499999999999844</c:v>
                </c:pt>
                <c:pt idx="22">
                  <c:v>77.777777777777629</c:v>
                </c:pt>
                <c:pt idx="23">
                  <c:v>68.055555555555415</c:v>
                </c:pt>
                <c:pt idx="24">
                  <c:v>58.333333333333201</c:v>
                </c:pt>
                <c:pt idx="25">
                  <c:v>48.611111111110986</c:v>
                </c:pt>
                <c:pt idx="26">
                  <c:v>38.888888888888772</c:v>
                </c:pt>
                <c:pt idx="27">
                  <c:v>29.166666666666558</c:v>
                </c:pt>
                <c:pt idx="28">
                  <c:v>19.444444444444343</c:v>
                </c:pt>
                <c:pt idx="29">
                  <c:v>9.7222222222221273</c:v>
                </c:pt>
                <c:pt idx="3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B57C-46F6-946A-B71F712E6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658240"/>
        <c:axId val="5076586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'Beispielhafter Reduktionspfad'!$B$10</c15:sqref>
                        </c15:formulaRef>
                      </c:ext>
                    </c:extLst>
                    <c:strCache>
                      <c:ptCount val="1"/>
                      <c:pt idx="0">
                        <c:v>Jahr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'Beispielhafter Reduktionspfad'!$B$11:$B$41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'Beispielhafter Reduktionspfad'!$B$11:$B$41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20-B57C-46F6-946A-B71F712E684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'Beispielhafter Reduktionspfad'!$C$10</c15:sqref>
                        </c15:formulaRef>
                      </c:ext>
                    </c:extLst>
                    <c:strCache>
                      <c:ptCount val="1"/>
                      <c:pt idx="0">
                        <c:v>Keine Reduktion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'Beispielhafter Reduktionspfad'!$B$11:$B$41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2020</c:v>
                      </c:pt>
                      <c:pt idx="1">
                        <c:v>2021</c:v>
                      </c:pt>
                      <c:pt idx="2">
                        <c:v>2022</c:v>
                      </c:pt>
                      <c:pt idx="3">
                        <c:v>2023</c:v>
                      </c:pt>
                      <c:pt idx="4">
                        <c:v>2024</c:v>
                      </c:pt>
                      <c:pt idx="5">
                        <c:v>2025</c:v>
                      </c:pt>
                      <c:pt idx="6">
                        <c:v>2026</c:v>
                      </c:pt>
                      <c:pt idx="7">
                        <c:v>2027</c:v>
                      </c:pt>
                      <c:pt idx="8">
                        <c:v>2028</c:v>
                      </c:pt>
                      <c:pt idx="9">
                        <c:v>2029</c:v>
                      </c:pt>
                      <c:pt idx="10">
                        <c:v>2030</c:v>
                      </c:pt>
                      <c:pt idx="11">
                        <c:v>2031</c:v>
                      </c:pt>
                      <c:pt idx="12">
                        <c:v>2032</c:v>
                      </c:pt>
                      <c:pt idx="13">
                        <c:v>2033</c:v>
                      </c:pt>
                      <c:pt idx="14">
                        <c:v>2034</c:v>
                      </c:pt>
                      <c:pt idx="15">
                        <c:v>2035</c:v>
                      </c:pt>
                      <c:pt idx="16">
                        <c:v>2036</c:v>
                      </c:pt>
                      <c:pt idx="17">
                        <c:v>2037</c:v>
                      </c:pt>
                      <c:pt idx="18">
                        <c:v>2038</c:v>
                      </c:pt>
                      <c:pt idx="19">
                        <c:v>2039</c:v>
                      </c:pt>
                      <c:pt idx="20">
                        <c:v>2040</c:v>
                      </c:pt>
                      <c:pt idx="21">
                        <c:v>2041</c:v>
                      </c:pt>
                      <c:pt idx="22">
                        <c:v>2042</c:v>
                      </c:pt>
                      <c:pt idx="23">
                        <c:v>2043</c:v>
                      </c:pt>
                      <c:pt idx="24">
                        <c:v>2044</c:v>
                      </c:pt>
                      <c:pt idx="25">
                        <c:v>2045</c:v>
                      </c:pt>
                      <c:pt idx="26">
                        <c:v>2046</c:v>
                      </c:pt>
                      <c:pt idx="27">
                        <c:v>2047</c:v>
                      </c:pt>
                      <c:pt idx="28">
                        <c:v>2048</c:v>
                      </c:pt>
                      <c:pt idx="29">
                        <c:v>2049</c:v>
                      </c:pt>
                      <c:pt idx="30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'Beispielhafter Reduktionspfad'!$C$11:$C$41</c15:sqref>
                        </c15:formulaRef>
                      </c:ext>
                    </c:extLst>
                    <c:numCache>
                      <c:formatCode>#,##0\ .00" Tonnen"</c:formatCode>
                      <c:ptCount val="31"/>
                      <c:pt idx="0">
                        <c:v>1000</c:v>
                      </c:pt>
                      <c:pt idx="1">
                        <c:v>1000</c:v>
                      </c:pt>
                      <c:pt idx="2">
                        <c:v>1000</c:v>
                      </c:pt>
                      <c:pt idx="3">
                        <c:v>1000</c:v>
                      </c:pt>
                      <c:pt idx="4">
                        <c:v>1000</c:v>
                      </c:pt>
                      <c:pt idx="5">
                        <c:v>1000</c:v>
                      </c:pt>
                      <c:pt idx="6">
                        <c:v>1000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B57C-46F6-946A-B71F712E684A}"/>
                  </c:ext>
                </c:extLst>
              </c15:ser>
            </c15:filteredLineSeries>
          </c:ext>
        </c:extLst>
      </c:lineChart>
      <c:catAx>
        <c:axId val="5076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658656"/>
        <c:crosses val="autoZero"/>
        <c:auto val="1"/>
        <c:lblAlgn val="ctr"/>
        <c:lblOffset val="100"/>
        <c:noMultiLvlLbl val="0"/>
      </c:catAx>
      <c:valAx>
        <c:axId val="5076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.00&quot; Tonnen/a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765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4</xdr:row>
      <xdr:rowOff>9525</xdr:rowOff>
    </xdr:from>
    <xdr:to>
      <xdr:col>21</xdr:col>
      <xdr:colOff>371475</xdr:colOff>
      <xdr:row>28</xdr:row>
      <xdr:rowOff>104775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126938</xdr:colOff>
      <xdr:row>9</xdr:row>
      <xdr:rowOff>114300</xdr:rowOff>
    </xdr:from>
    <xdr:to>
      <xdr:col>9</xdr:col>
      <xdr:colOff>52203</xdr:colOff>
      <xdr:row>25</xdr:row>
      <xdr:rowOff>102577</xdr:rowOff>
    </xdr:to>
    <xdr:sp macro="" textlink="">
      <xdr:nvSpPr>
        <xdr:cNvPr id="5" name="Rechtwinkliges Dreieck 4"/>
        <xdr:cNvSpPr/>
      </xdr:nvSpPr>
      <xdr:spPr>
        <a:xfrm>
          <a:off x="8175563" y="1959769"/>
          <a:ext cx="3247109" cy="3012464"/>
        </a:xfrm>
        <a:prstGeom prst="rtTriangle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Periode 1</a:t>
          </a:r>
        </a:p>
      </xdr:txBody>
    </xdr:sp>
    <xdr:clientData/>
  </xdr:twoCellAnchor>
  <xdr:twoCellAnchor>
    <xdr:from>
      <xdr:col>8</xdr:col>
      <xdr:colOff>19783</xdr:colOff>
      <xdr:row>21</xdr:row>
      <xdr:rowOff>152400</xdr:rowOff>
    </xdr:from>
    <xdr:to>
      <xdr:col>20</xdr:col>
      <xdr:colOff>733425</xdr:colOff>
      <xdr:row>25</xdr:row>
      <xdr:rowOff>102577</xdr:rowOff>
    </xdr:to>
    <xdr:sp macro="" textlink="">
      <xdr:nvSpPr>
        <xdr:cNvPr id="6" name="Rechtwinkliges Dreieck 5"/>
        <xdr:cNvSpPr/>
      </xdr:nvSpPr>
      <xdr:spPr>
        <a:xfrm>
          <a:off x="10640158" y="4248150"/>
          <a:ext cx="9857642" cy="712177"/>
        </a:xfrm>
        <a:prstGeom prst="rtTriangle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Periode 2</a:t>
          </a:r>
        </a:p>
      </xdr:txBody>
    </xdr:sp>
    <xdr:clientData/>
  </xdr:twoCellAnchor>
  <xdr:oneCellAnchor>
    <xdr:from>
      <xdr:col>11</xdr:col>
      <xdr:colOff>428624</xdr:colOff>
      <xdr:row>8</xdr:row>
      <xdr:rowOff>0</xdr:rowOff>
    </xdr:from>
    <xdr:ext cx="7185750" cy="1000402"/>
    <xdr:sp macro="" textlink="">
      <xdr:nvSpPr>
        <xdr:cNvPr id="7" name="Textfeld 6"/>
        <xdr:cNvSpPr txBox="1"/>
      </xdr:nvSpPr>
      <xdr:spPr>
        <a:xfrm>
          <a:off x="13430249" y="1654969"/>
          <a:ext cx="7185750" cy="1000402"/>
        </a:xfrm>
        <a:prstGeom prst="rect">
          <a:avLst/>
        </a:prstGeom>
        <a:gradFill flip="none" rotWithShape="1">
          <a:gsLst>
            <a:gs pos="40000">
              <a:schemeClr val="accent6">
                <a:lumMod val="20000"/>
                <a:lumOff val="80000"/>
              </a:schemeClr>
            </a:gs>
            <a:gs pos="73000">
              <a:schemeClr val="accent5">
                <a:lumMod val="20000"/>
                <a:lumOff val="80000"/>
              </a:schemeClr>
            </a:gs>
            <a:gs pos="90000">
              <a:schemeClr val="accent5">
                <a:lumMod val="20000"/>
                <a:lumOff val="80000"/>
              </a:schemeClr>
            </a:gs>
            <a:gs pos="100000">
              <a:schemeClr val="accent5">
                <a:lumMod val="20000"/>
                <a:lumOff val="80000"/>
              </a:schemeClr>
            </a:gs>
          </a:gsLst>
          <a:lin ang="10800000" scaled="1"/>
          <a:tileRect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Die</a:t>
          </a:r>
          <a:r>
            <a:rPr lang="de-DE" sz="1100" baseline="0"/>
            <a:t> Fläche unter dem Reduktionspfad stellt die akkumulierte Menge dar</a:t>
          </a:r>
        </a:p>
        <a:p>
          <a:endParaRPr lang="de-DE" sz="1100" baseline="0"/>
        </a:p>
        <a:p>
          <a:r>
            <a:rPr lang="de-DE" sz="1800" b="1" baseline="0"/>
            <a:t>Budget = Fläche Perode 1 + Fläche  Periode 2</a:t>
          </a:r>
        </a:p>
        <a:p>
          <a:r>
            <a:rPr lang="de-DE" sz="1800" b="1" baseline="0"/>
            <a:t>Die Gesamtfläche unter dem Reduktionspfad ist die eigentliche Zielgröße</a:t>
          </a:r>
          <a:endParaRPr lang="de-DE" sz="1800" b="1"/>
        </a:p>
      </xdr:txBody>
    </xdr:sp>
    <xdr:clientData/>
  </xdr:oneCellAnchor>
  <xdr:twoCellAnchor>
    <xdr:from>
      <xdr:col>5</xdr:col>
      <xdr:colOff>142875</xdr:colOff>
      <xdr:row>9</xdr:row>
      <xdr:rowOff>47625</xdr:rowOff>
    </xdr:from>
    <xdr:to>
      <xdr:col>21</xdr:col>
      <xdr:colOff>35719</xdr:colOff>
      <xdr:row>25</xdr:row>
      <xdr:rowOff>71438</xdr:rowOff>
    </xdr:to>
    <xdr:cxnSp macro="">
      <xdr:nvCxnSpPr>
        <xdr:cNvPr id="4" name="Gerader Verbinder 3"/>
        <xdr:cNvCxnSpPr/>
      </xdr:nvCxnSpPr>
      <xdr:spPr>
        <a:xfrm>
          <a:off x="8298656" y="1893094"/>
          <a:ext cx="12358688" cy="3048000"/>
        </a:xfrm>
        <a:prstGeom prst="line">
          <a:avLst/>
        </a:prstGeom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71438</xdr:colOff>
      <xdr:row>18</xdr:row>
      <xdr:rowOff>11906</xdr:rowOff>
    </xdr:from>
    <xdr:to>
      <xdr:col>16</xdr:col>
      <xdr:colOff>381000</xdr:colOff>
      <xdr:row>20</xdr:row>
      <xdr:rowOff>95250</xdr:rowOff>
    </xdr:to>
    <xdr:cxnSp macro="">
      <xdr:nvCxnSpPr>
        <xdr:cNvPr id="9" name="Gerader Verbinder 8"/>
        <xdr:cNvCxnSpPr/>
      </xdr:nvCxnSpPr>
      <xdr:spPr>
        <a:xfrm flipV="1">
          <a:off x="16883063" y="3548062"/>
          <a:ext cx="309562" cy="4643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321468</xdr:colOff>
      <xdr:row>15</xdr:row>
      <xdr:rowOff>130969</xdr:rowOff>
    </xdr:from>
    <xdr:ext cx="3832203" cy="436786"/>
    <xdr:sp macro="" textlink="">
      <xdr:nvSpPr>
        <xdr:cNvPr id="10" name="Textfeld 9"/>
        <xdr:cNvSpPr txBox="1"/>
      </xdr:nvSpPr>
      <xdr:spPr>
        <a:xfrm>
          <a:off x="17133093" y="3095625"/>
          <a:ext cx="3832203" cy="43678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100"/>
            <a:t>Ein </a:t>
          </a:r>
          <a:r>
            <a:rPr lang="de-DE" sz="1100" baseline="0"/>
            <a:t> linearer Reduktionspfad</a:t>
          </a:r>
        </a:p>
        <a:p>
          <a:r>
            <a:rPr lang="de-DE" sz="1100" baseline="0"/>
            <a:t>würde  etwas mehr als das  zweifache CO2- Budget  erfordern!  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="80" zoomScaleNormal="80" workbookViewId="0">
      <selection activeCell="H40" sqref="H40"/>
    </sheetView>
  </sheetViews>
  <sheetFormatPr baseColWidth="10" defaultRowHeight="15" x14ac:dyDescent="0.25"/>
  <cols>
    <col min="1" max="1" width="42.5703125" customWidth="1"/>
    <col min="2" max="2" width="12.42578125" customWidth="1"/>
    <col min="3" max="3" width="17.7109375" style="2" customWidth="1"/>
    <col min="4" max="4" width="29" customWidth="1"/>
    <col min="5" max="5" width="24.85546875" customWidth="1"/>
    <col min="6" max="6" width="12.7109375" bestFit="1" customWidth="1"/>
    <col min="7" max="7" width="15.28515625" customWidth="1"/>
    <col min="8" max="8" width="10.28515625" customWidth="1"/>
  </cols>
  <sheetData>
    <row r="1" spans="1:6" ht="20.25" thickBot="1" x14ac:dyDescent="0.35">
      <c r="A1" s="10" t="s">
        <v>7</v>
      </c>
      <c r="B1" s="10"/>
      <c r="C1" s="11"/>
      <c r="D1" s="10"/>
    </row>
    <row r="2" spans="1:6" ht="15.75" thickTop="1" x14ac:dyDescent="0.25">
      <c r="A2" s="20" t="s">
        <v>12</v>
      </c>
      <c r="B2" s="20"/>
      <c r="C2" s="2">
        <v>7</v>
      </c>
    </row>
    <row r="3" spans="1:6" x14ac:dyDescent="0.25">
      <c r="A3" s="20" t="s">
        <v>0</v>
      </c>
      <c r="B3" s="20"/>
      <c r="C3" s="3">
        <v>1000</v>
      </c>
    </row>
    <row r="4" spans="1:6" x14ac:dyDescent="0.25">
      <c r="A4" s="20" t="s">
        <v>2</v>
      </c>
      <c r="B4" s="20"/>
      <c r="C4" s="2">
        <v>30</v>
      </c>
    </row>
    <row r="5" spans="1:6" ht="16.5" customHeight="1" x14ac:dyDescent="0.25">
      <c r="A5" s="20" t="str">
        <f xml:space="preserve"> "Reduktion der jährlichen Emssionen im Jahr " &amp; (2020+C2-1) &amp; " um"</f>
        <v>Reduktion der jährlichen Emssionen im Jahr 2026 um</v>
      </c>
      <c r="B5" s="20"/>
      <c r="C5" s="1">
        <f>(C4-C2)/C4</f>
        <v>0.76666666666666672</v>
      </c>
      <c r="E5" s="1"/>
    </row>
    <row r="6" spans="1:6" ht="16.5" customHeight="1" x14ac:dyDescent="0.25">
      <c r="A6" s="20" t="str">
        <f xml:space="preserve"> "Emissionen im Jahre " &amp; 2020+C2-1</f>
        <v>Emissionen im Jahre 2026</v>
      </c>
      <c r="B6" s="20"/>
      <c r="C6" s="5">
        <f>C3*(1-C5)</f>
        <v>233.33333333333329</v>
      </c>
      <c r="E6" s="1"/>
      <c r="F6" s="5"/>
    </row>
    <row r="7" spans="1:6" x14ac:dyDescent="0.25">
      <c r="A7" s="21" t="str">
        <f xml:space="preserve"> "Jährliche Reduktion Periode 1 2020 bis " &amp; 2020 +C2-1</f>
        <v>Jährliche Reduktion Periode 1 2020 bis 2026</v>
      </c>
      <c r="B7" s="21"/>
      <c r="C7" s="7">
        <f>C5*C3/(C2-1)</f>
        <v>127.77777777777779</v>
      </c>
      <c r="E7" s="1"/>
      <c r="F7" s="1"/>
    </row>
    <row r="8" spans="1:6" x14ac:dyDescent="0.25">
      <c r="A8" s="19" t="str">
        <f>"Jährliche Reduktion Periode 2 "&amp; B11+C2 &amp; " bis "&amp; 2020 +C4</f>
        <v>Jährliche Reduktion Periode 2 2027 bis 2050</v>
      </c>
      <c r="B8" s="19"/>
      <c r="C8" s="9">
        <f>D17/(C4-C2+1)</f>
        <v>9.7222222222222161</v>
      </c>
      <c r="E8" s="1"/>
      <c r="F8" s="1"/>
    </row>
    <row r="9" spans="1:6" x14ac:dyDescent="0.25">
      <c r="A9" s="8"/>
      <c r="B9" s="4"/>
    </row>
    <row r="10" spans="1:6" ht="13.5" customHeight="1" x14ac:dyDescent="0.25">
      <c r="A10" s="12" t="s">
        <v>9</v>
      </c>
      <c r="B10" s="12" t="s">
        <v>8</v>
      </c>
      <c r="C10" s="13" t="s">
        <v>1</v>
      </c>
      <c r="D10" s="12" t="s">
        <v>10</v>
      </c>
    </row>
    <row r="11" spans="1:6" x14ac:dyDescent="0.25">
      <c r="A11" s="14" t="s">
        <v>6</v>
      </c>
      <c r="B11" s="14">
        <v>2020</v>
      </c>
      <c r="C11" s="15">
        <f>C3</f>
        <v>1000</v>
      </c>
      <c r="D11" s="18">
        <f>C11</f>
        <v>1000</v>
      </c>
    </row>
    <row r="12" spans="1:6" x14ac:dyDescent="0.25">
      <c r="A12" s="12"/>
      <c r="B12" s="12">
        <v>2021</v>
      </c>
      <c r="C12" s="15">
        <f>C11</f>
        <v>1000</v>
      </c>
      <c r="D12" s="16">
        <f t="shared" ref="D12:D17" si="0">D11-$C$7</f>
        <v>872.22222222222217</v>
      </c>
    </row>
    <row r="13" spans="1:6" x14ac:dyDescent="0.25">
      <c r="A13" s="12"/>
      <c r="B13" s="12">
        <v>2022</v>
      </c>
      <c r="C13" s="15">
        <f t="shared" ref="C13:C16" si="1">C12</f>
        <v>1000</v>
      </c>
      <c r="D13" s="16">
        <f t="shared" si="0"/>
        <v>744.44444444444434</v>
      </c>
    </row>
    <row r="14" spans="1:6" x14ac:dyDescent="0.25">
      <c r="A14" s="12"/>
      <c r="B14" s="12">
        <v>2023</v>
      </c>
      <c r="C14" s="15">
        <f t="shared" si="1"/>
        <v>1000</v>
      </c>
      <c r="D14" s="16">
        <f t="shared" si="0"/>
        <v>616.66666666666652</v>
      </c>
    </row>
    <row r="15" spans="1:6" x14ac:dyDescent="0.25">
      <c r="A15" s="12"/>
      <c r="B15" s="12">
        <v>2024</v>
      </c>
      <c r="C15" s="15">
        <f t="shared" si="1"/>
        <v>1000</v>
      </c>
      <c r="D15" s="16">
        <f t="shared" si="0"/>
        <v>488.88888888888874</v>
      </c>
    </row>
    <row r="16" spans="1:6" x14ac:dyDescent="0.25">
      <c r="A16" s="12"/>
      <c r="B16" s="12">
        <v>2025</v>
      </c>
      <c r="C16" s="15">
        <f t="shared" si="1"/>
        <v>1000</v>
      </c>
      <c r="D16" s="16">
        <f t="shared" si="0"/>
        <v>361.11111111111097</v>
      </c>
    </row>
    <row r="17" spans="1:7" x14ac:dyDescent="0.25">
      <c r="A17" s="12" t="s">
        <v>5</v>
      </c>
      <c r="B17" s="12">
        <v>2026</v>
      </c>
      <c r="C17" s="15">
        <f>C15</f>
        <v>1000</v>
      </c>
      <c r="D17" s="16">
        <f t="shared" si="0"/>
        <v>233.3333333333332</v>
      </c>
      <c r="E17" s="5"/>
    </row>
    <row r="18" spans="1:7" x14ac:dyDescent="0.25">
      <c r="A18" s="12"/>
      <c r="B18" s="12">
        <v>2027</v>
      </c>
      <c r="C18" s="15"/>
      <c r="D18" s="17">
        <f>D17-$C$8</f>
        <v>223.61111111111097</v>
      </c>
    </row>
    <row r="19" spans="1:7" x14ac:dyDescent="0.25">
      <c r="A19" s="12"/>
      <c r="B19" s="12">
        <v>2028</v>
      </c>
      <c r="C19" s="13"/>
      <c r="D19" s="17">
        <f>IF(D18-$C$8&lt;0,0,D18-$C$8)</f>
        <v>213.88888888888874</v>
      </c>
    </row>
    <row r="20" spans="1:7" x14ac:dyDescent="0.25">
      <c r="A20" s="12"/>
      <c r="B20" s="12">
        <v>2029</v>
      </c>
      <c r="C20" s="13"/>
      <c r="D20" s="17">
        <f t="shared" ref="D20:D41" si="2">IF(D19-$C$8&lt;0,0,D19-$C$8)</f>
        <v>204.16666666666652</v>
      </c>
      <c r="G20" s="6"/>
    </row>
    <row r="21" spans="1:7" x14ac:dyDescent="0.25">
      <c r="A21" s="12"/>
      <c r="B21" s="12">
        <v>2030</v>
      </c>
      <c r="C21" s="13"/>
      <c r="D21" s="17">
        <f t="shared" si="2"/>
        <v>194.44444444444429</v>
      </c>
    </row>
    <row r="22" spans="1:7" x14ac:dyDescent="0.25">
      <c r="A22" s="12"/>
      <c r="B22" s="12">
        <v>2031</v>
      </c>
      <c r="C22" s="13"/>
      <c r="D22" s="17">
        <f t="shared" si="2"/>
        <v>184.72222222222206</v>
      </c>
    </row>
    <row r="23" spans="1:7" x14ac:dyDescent="0.25">
      <c r="A23" s="12"/>
      <c r="B23" s="12">
        <v>2032</v>
      </c>
      <c r="C23" s="13"/>
      <c r="D23" s="17">
        <f t="shared" si="2"/>
        <v>174.99999999999983</v>
      </c>
    </row>
    <row r="24" spans="1:7" x14ac:dyDescent="0.25">
      <c r="A24" s="12"/>
      <c r="B24" s="12">
        <v>2033</v>
      </c>
      <c r="C24" s="13"/>
      <c r="D24" s="17">
        <f t="shared" si="2"/>
        <v>165.2777777777776</v>
      </c>
    </row>
    <row r="25" spans="1:7" x14ac:dyDescent="0.25">
      <c r="A25" s="12"/>
      <c r="B25" s="12">
        <v>2034</v>
      </c>
      <c r="C25" s="13"/>
      <c r="D25" s="17">
        <f t="shared" si="2"/>
        <v>155.55555555555537</v>
      </c>
    </row>
    <row r="26" spans="1:7" x14ac:dyDescent="0.25">
      <c r="A26" s="12"/>
      <c r="B26" s="12">
        <v>2035</v>
      </c>
      <c r="C26" s="13"/>
      <c r="D26" s="17">
        <f t="shared" si="2"/>
        <v>145.83333333333314</v>
      </c>
    </row>
    <row r="27" spans="1:7" x14ac:dyDescent="0.25">
      <c r="A27" s="12"/>
      <c r="B27" s="12">
        <v>2036</v>
      </c>
      <c r="C27" s="13"/>
      <c r="D27" s="17">
        <f t="shared" si="2"/>
        <v>136.11111111111092</v>
      </c>
    </row>
    <row r="28" spans="1:7" x14ac:dyDescent="0.25">
      <c r="A28" s="12"/>
      <c r="B28" s="12">
        <v>2037</v>
      </c>
      <c r="C28" s="13"/>
      <c r="D28" s="17">
        <f t="shared" si="2"/>
        <v>126.3888888888887</v>
      </c>
    </row>
    <row r="29" spans="1:7" x14ac:dyDescent="0.25">
      <c r="A29" s="12"/>
      <c r="B29" s="12">
        <v>2038</v>
      </c>
      <c r="C29" s="13"/>
      <c r="D29" s="17">
        <f t="shared" si="2"/>
        <v>116.66666666666649</v>
      </c>
    </row>
    <row r="30" spans="1:7" x14ac:dyDescent="0.25">
      <c r="A30" s="12"/>
      <c r="B30" s="12">
        <v>2039</v>
      </c>
      <c r="C30" s="13"/>
      <c r="D30" s="17">
        <f t="shared" si="2"/>
        <v>106.94444444444427</v>
      </c>
    </row>
    <row r="31" spans="1:7" x14ac:dyDescent="0.25">
      <c r="A31" s="12"/>
      <c r="B31" s="12">
        <v>2040</v>
      </c>
      <c r="C31" s="13"/>
      <c r="D31" s="17">
        <f t="shared" si="2"/>
        <v>97.222222222222058</v>
      </c>
    </row>
    <row r="32" spans="1:7" x14ac:dyDescent="0.25">
      <c r="A32" s="12"/>
      <c r="B32" s="12">
        <v>2041</v>
      </c>
      <c r="C32" s="13"/>
      <c r="D32" s="17">
        <f t="shared" si="2"/>
        <v>87.499999999999844</v>
      </c>
    </row>
    <row r="33" spans="1:4" x14ac:dyDescent="0.25">
      <c r="A33" s="12"/>
      <c r="B33" s="12">
        <v>2042</v>
      </c>
      <c r="C33" s="13"/>
      <c r="D33" s="17">
        <f t="shared" si="2"/>
        <v>77.777777777777629</v>
      </c>
    </row>
    <row r="34" spans="1:4" x14ac:dyDescent="0.25">
      <c r="A34" s="12"/>
      <c r="B34" s="12">
        <v>2043</v>
      </c>
      <c r="C34" s="13"/>
      <c r="D34" s="17">
        <f t="shared" si="2"/>
        <v>68.055555555555415</v>
      </c>
    </row>
    <row r="35" spans="1:4" x14ac:dyDescent="0.25">
      <c r="A35" s="12"/>
      <c r="B35" s="12">
        <v>2044</v>
      </c>
      <c r="C35" s="13"/>
      <c r="D35" s="17">
        <f t="shared" si="2"/>
        <v>58.333333333333201</v>
      </c>
    </row>
    <row r="36" spans="1:4" x14ac:dyDescent="0.25">
      <c r="A36" s="12"/>
      <c r="B36" s="12">
        <v>2045</v>
      </c>
      <c r="C36" s="13"/>
      <c r="D36" s="17">
        <f t="shared" si="2"/>
        <v>48.611111111110986</v>
      </c>
    </row>
    <row r="37" spans="1:4" x14ac:dyDescent="0.25">
      <c r="A37" s="12"/>
      <c r="B37" s="12">
        <v>2046</v>
      </c>
      <c r="C37" s="13"/>
      <c r="D37" s="17">
        <f t="shared" si="2"/>
        <v>38.888888888888772</v>
      </c>
    </row>
    <row r="38" spans="1:4" x14ac:dyDescent="0.25">
      <c r="A38" s="12"/>
      <c r="B38" s="12">
        <v>2047</v>
      </c>
      <c r="C38" s="13"/>
      <c r="D38" s="17">
        <f t="shared" si="2"/>
        <v>29.166666666666558</v>
      </c>
    </row>
    <row r="39" spans="1:4" x14ac:dyDescent="0.25">
      <c r="A39" s="12"/>
      <c r="B39" s="12">
        <v>2048</v>
      </c>
      <c r="C39" s="13"/>
      <c r="D39" s="17">
        <f t="shared" si="2"/>
        <v>19.444444444444343</v>
      </c>
    </row>
    <row r="40" spans="1:4" x14ac:dyDescent="0.25">
      <c r="A40" s="12"/>
      <c r="B40" s="12">
        <v>2049</v>
      </c>
      <c r="C40" s="13"/>
      <c r="D40" s="17">
        <f t="shared" si="2"/>
        <v>9.7222222222221273</v>
      </c>
    </row>
    <row r="41" spans="1:4" x14ac:dyDescent="0.25">
      <c r="A41" s="12"/>
      <c r="B41" s="12">
        <v>2050</v>
      </c>
      <c r="C41" s="13"/>
      <c r="D41" s="17">
        <f t="shared" si="2"/>
        <v>0</v>
      </c>
    </row>
    <row r="42" spans="1:4" x14ac:dyDescent="0.25">
      <c r="A42" s="14" t="s">
        <v>11</v>
      </c>
      <c r="B42" s="14" t="s">
        <v>4</v>
      </c>
      <c r="C42" s="13">
        <f>SUM(C11:C40)</f>
        <v>7000</v>
      </c>
      <c r="D42" s="13">
        <f>SUM(D11:D41)</f>
        <v>6999.9999999999955</v>
      </c>
    </row>
    <row r="43" spans="1:4" x14ac:dyDescent="0.25">
      <c r="D43" t="s">
        <v>3</v>
      </c>
    </row>
  </sheetData>
  <mergeCells count="7">
    <mergeCell ref="A8:B8"/>
    <mergeCell ref="A2:B2"/>
    <mergeCell ref="A3:B3"/>
    <mergeCell ref="A4:B4"/>
    <mergeCell ref="A5:B5"/>
    <mergeCell ref="A6:B6"/>
    <mergeCell ref="A7:B7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Beispielhafter Reduktionspfad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Lieners Jean-Jacques</dc:creator>
  <cp:lastModifiedBy>il</cp:lastModifiedBy>
  <dcterms:created xsi:type="dcterms:W3CDTF">2020-11-15T13:31:05Z</dcterms:created>
  <dcterms:modified xsi:type="dcterms:W3CDTF">2020-11-22T11:59:28Z</dcterms:modified>
</cp:coreProperties>
</file>